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400" windowHeight="811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D4" i="1"/>
  <c r="E4" s="1"/>
  <c r="D29"/>
  <c r="E29" s="1"/>
  <c r="E22"/>
  <c r="D23"/>
  <c r="E23" s="1"/>
  <c r="D22"/>
  <c r="D27"/>
  <c r="E27" s="1"/>
  <c r="D26"/>
  <c r="D8"/>
  <c r="E8" s="1"/>
  <c r="D20"/>
  <c r="E20" s="1"/>
  <c r="D30"/>
  <c r="E30" s="1"/>
  <c r="D18"/>
  <c r="E18" s="1"/>
  <c r="D21"/>
  <c r="E21" s="1"/>
  <c r="F26"/>
  <c r="F28"/>
  <c r="D28" s="1"/>
  <c r="E28" s="1"/>
  <c r="D5"/>
  <c r="E5" s="1"/>
  <c r="D6"/>
  <c r="E6" s="1"/>
  <c r="D7"/>
  <c r="E7" s="1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 s="1"/>
  <c r="D17"/>
  <c r="E17" s="1"/>
  <c r="D19"/>
  <c r="E19" s="1"/>
  <c r="D25"/>
  <c r="E25" s="1"/>
  <c r="D3"/>
  <c r="E3" s="1"/>
  <c r="D24" l="1"/>
  <c r="E24" s="1"/>
  <c r="E26"/>
</calcChain>
</file>

<file path=xl/comments1.xml><?xml version="1.0" encoding="utf-8"?>
<comments xmlns="http://schemas.openxmlformats.org/spreadsheetml/2006/main">
  <authors>
    <author>Skl1</author>
  </authors>
  <commentList>
    <comment ref="H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Прогресс
</t>
        </r>
      </text>
    </comment>
    <comment ref="I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Хоз.комплект</t>
        </r>
      </text>
    </comment>
    <comment ref="J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K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L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M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хозкомплект</t>
        </r>
      </text>
    </comment>
    <comment ref="N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O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P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Сибэс</t>
        </r>
      </text>
    </comment>
    <comment ref="Q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R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S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T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V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W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X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Прогрес</t>
        </r>
      </text>
    </comment>
    <comment ref="Y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Z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A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хозкомплект
</t>
        </r>
      </text>
    </comment>
    <comment ref="AB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ЭЛДИС</t>
        </r>
      </text>
    </comment>
    <comment ref="AC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D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E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F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Хозкомплект</t>
        </r>
      </text>
    </comment>
    <comment ref="AG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I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P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Q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R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S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судремстрой</t>
        </r>
      </text>
    </comment>
    <comment ref="AT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стройлидер</t>
        </r>
      </text>
    </comment>
    <comment ref="AU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бетон</t>
        </r>
      </text>
    </comment>
    <comment ref="AV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ЛДК №1</t>
        </r>
      </text>
    </comment>
    <comment ref="AW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X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элдис</t>
        </r>
      </text>
    </comment>
    <comment ref="AY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AZ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прогресс</t>
        </r>
      </text>
    </comment>
    <comment ref="BA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B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C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лдз</t>
        </r>
      </text>
    </comment>
    <comment ref="BD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прогресс</t>
        </r>
      </text>
    </comment>
    <comment ref="BE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сибэс</t>
        </r>
      </text>
    </comment>
    <comment ref="BF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сибэс</t>
        </r>
      </text>
    </comment>
    <comment ref="BG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хозкомплект</t>
        </r>
      </text>
    </comment>
    <comment ref="BH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J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K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L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M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сибэс</t>
        </r>
      </text>
    </comment>
    <comment ref="BN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Элдис
</t>
        </r>
      </text>
    </comment>
    <comment ref="BP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лдк №1</t>
        </r>
      </text>
    </comment>
    <comment ref="BQ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СУЭК-Красноярск</t>
        </r>
      </text>
    </comment>
    <comment ref="BR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S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T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U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лесо-хим-комплекс</t>
        </r>
      </text>
    </comment>
    <comment ref="BV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W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хозкомплект</t>
        </r>
      </text>
    </comment>
    <comment ref="BX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хозкомплект</t>
        </r>
      </text>
    </comment>
    <comment ref="BY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BZ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CA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Сибуниверсалмаркет</t>
        </r>
      </text>
    </comment>
    <comment ref="CB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хозкомплект</t>
        </r>
      </text>
    </comment>
    <comment ref="CC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лдк1</t>
        </r>
      </text>
    </comment>
    <comment ref="CD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Енисей экспресс</t>
        </r>
      </text>
    </comment>
    <comment ref="CE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CF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строй сити</t>
        </r>
      </text>
    </comment>
    <comment ref="CG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подшипник 32</t>
        </r>
      </text>
    </comment>
    <comment ref="CH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CI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CJ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CK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 ФБУ Администрации Енисейского БВП
</t>
        </r>
      </text>
    </comment>
    <comment ref="CL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Сибэс</t>
        </r>
      </text>
    </comment>
    <comment ref="CM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  <comment ref="CN1" authorId="0">
      <text>
        <r>
          <rPr>
            <b/>
            <sz val="9"/>
            <color indexed="81"/>
            <rFont val="Tahoma"/>
            <charset val="1"/>
          </rPr>
          <t>Skl1:</t>
        </r>
        <r>
          <rPr>
            <sz val="9"/>
            <color indexed="81"/>
            <rFont val="Tahoma"/>
            <charset val="1"/>
          </rPr>
          <t xml:space="preserve">
ект</t>
        </r>
      </text>
    </comment>
  </commentList>
</comments>
</file>

<file path=xl/sharedStrings.xml><?xml version="1.0" encoding="utf-8"?>
<sst xmlns="http://schemas.openxmlformats.org/spreadsheetml/2006/main" count="149" uniqueCount="148">
  <si>
    <t>Электроды  ОЗС-12  д.3 мм (4кг)</t>
  </si>
  <si>
    <t>Электроды  ОЗС-12 (РРР)  д.3 мм (4кг)</t>
  </si>
  <si>
    <t>Электроды  ОЗС-12  д.4 мм (6кг)</t>
  </si>
  <si>
    <t>Электроды  ОЗС-12 (РРР)  д.4 мм  (6кг)</t>
  </si>
  <si>
    <t>Электроды МР-3 д.3 мм (4кг)</t>
  </si>
  <si>
    <t>Электроды МР-3 д.4 мм (6кг)</t>
  </si>
  <si>
    <t>Электроды Универсал-46  д.3 мм (4кг)</t>
  </si>
  <si>
    <t>Электроды Универсал-46  д.4 мм (6кг)</t>
  </si>
  <si>
    <t>Электроды УОНИ 13/55 "Комфорт" д.3 мм (4кг)</t>
  </si>
  <si>
    <t>Электроды УОНИ 13/55 "Комфорт" д.4 мм (5,5кг)</t>
  </si>
  <si>
    <t>Электроды Т-590  д.4 мм (5,5кг)</t>
  </si>
  <si>
    <t>Электроды Т-590  д.5 мм (5,5кг)</t>
  </si>
  <si>
    <t>Электроды ТЭ Т-590  д.4 мм (5,5кг)</t>
  </si>
  <si>
    <t>Электроды ЦЧ-4  д.3 мм (4кг)</t>
  </si>
  <si>
    <t>Электроды  МР-3С  д.3 мм (4кг)</t>
  </si>
  <si>
    <t>Электроды  МР-3С   д.4 мм (6кг)</t>
  </si>
  <si>
    <t>Универсал-46  д.2,5 мм (1кг)</t>
  </si>
  <si>
    <t>Электроды Универсал-46  д.3 мм (1кг)</t>
  </si>
  <si>
    <t>Электроды  МР-3С  д.3 мм (0,9кг)</t>
  </si>
  <si>
    <t>Электроды МР-3С  д.5 мм (6,5кг)</t>
  </si>
  <si>
    <t>Н0000000004</t>
  </si>
  <si>
    <t>У0000000425</t>
  </si>
  <si>
    <t>Н0000000003</t>
  </si>
  <si>
    <t>У0000000426</t>
  </si>
  <si>
    <t>Н0000000013</t>
  </si>
  <si>
    <t>Н0000000014</t>
  </si>
  <si>
    <t>У0000000452</t>
  </si>
  <si>
    <t>У0000000449</t>
  </si>
  <si>
    <t>00-00000002</t>
  </si>
  <si>
    <t>00-00000003</t>
  </si>
  <si>
    <t>Н0000000020</t>
  </si>
  <si>
    <t>Н0000000126</t>
  </si>
  <si>
    <t>00-00000259</t>
  </si>
  <si>
    <t>Н0000000291</t>
  </si>
  <si>
    <t>Н0000000225</t>
  </si>
  <si>
    <t>Н0000000226</t>
  </si>
  <si>
    <t>00-00000437</t>
  </si>
  <si>
    <t>00-00000440</t>
  </si>
  <si>
    <t>00-00000082</t>
  </si>
  <si>
    <t>Н0000000227</t>
  </si>
  <si>
    <t>Код</t>
  </si>
  <si>
    <t>Наименование</t>
  </si>
  <si>
    <t>Остаток</t>
  </si>
  <si>
    <t>Кг</t>
  </si>
  <si>
    <t>упак</t>
  </si>
  <si>
    <t>Электроды МР-3С  д.2.5 мм (3,5кг)</t>
  </si>
  <si>
    <t>Н0000000250</t>
  </si>
  <si>
    <t>перем 80</t>
  </si>
  <si>
    <t>перем 81</t>
  </si>
  <si>
    <t>р-204/2</t>
  </si>
  <si>
    <t>р-203/2</t>
  </si>
  <si>
    <t>р-207/2</t>
  </si>
  <si>
    <t>р-210/2</t>
  </si>
  <si>
    <t>р-217/2</t>
  </si>
  <si>
    <t>р-224/2</t>
  </si>
  <si>
    <t>р-225/2</t>
  </si>
  <si>
    <t>р-227/2</t>
  </si>
  <si>
    <t>р-230/2</t>
  </si>
  <si>
    <t>р-232/2</t>
  </si>
  <si>
    <t>р-233/2</t>
  </si>
  <si>
    <t>р-234/2</t>
  </si>
  <si>
    <t>р-238/2</t>
  </si>
  <si>
    <t>Н0000000224</t>
  </si>
  <si>
    <t>Электроды ЦЛ-11 д.3 мм (4кг)</t>
  </si>
  <si>
    <t>пр-95</t>
  </si>
  <si>
    <t>р-240/2</t>
  </si>
  <si>
    <t>р-243/2</t>
  </si>
  <si>
    <t>р-249/2</t>
  </si>
  <si>
    <t>р-250/2</t>
  </si>
  <si>
    <t>р-254/2</t>
  </si>
  <si>
    <t>р-255/2</t>
  </si>
  <si>
    <t>р-266/2</t>
  </si>
  <si>
    <t>272/2</t>
  </si>
  <si>
    <t>273/2</t>
  </si>
  <si>
    <t>278/2</t>
  </si>
  <si>
    <t>279/2</t>
  </si>
  <si>
    <t>286/2</t>
  </si>
  <si>
    <t>288/2</t>
  </si>
  <si>
    <t>290/2</t>
  </si>
  <si>
    <t>296/2</t>
  </si>
  <si>
    <t>242/2</t>
  </si>
  <si>
    <t>301/2</t>
  </si>
  <si>
    <t>303/2</t>
  </si>
  <si>
    <t>306/2</t>
  </si>
  <si>
    <t>ПРМ-119</t>
  </si>
  <si>
    <t>Н0000000430</t>
  </si>
  <si>
    <t>Электроды МР-3С  д.2.5 мм (0,9кг)</t>
  </si>
  <si>
    <t>00-00000081</t>
  </si>
  <si>
    <t>Универсал-46  д.2,5 мм (3,5кг)</t>
  </si>
  <si>
    <t>Н0000000252</t>
  </si>
  <si>
    <t>Электроды НИИ-48Г д. 5 мм (4кг)</t>
  </si>
  <si>
    <t>00-00000045</t>
  </si>
  <si>
    <t>Электроды ЦЧ-4  д.3 мм (0,9кг)</t>
  </si>
  <si>
    <t>У0000000429</t>
  </si>
  <si>
    <t>Электроды ЦЛ-11 д.3 мм (0,9кг)</t>
  </si>
  <si>
    <t>310/2</t>
  </si>
  <si>
    <t>313/2</t>
  </si>
  <si>
    <t>311/2</t>
  </si>
  <si>
    <t>315/2</t>
  </si>
  <si>
    <t>312/2</t>
  </si>
  <si>
    <t>319/2</t>
  </si>
  <si>
    <t>326/2</t>
  </si>
  <si>
    <t>328/2</t>
  </si>
  <si>
    <t>324/2</t>
  </si>
  <si>
    <t>329/2</t>
  </si>
  <si>
    <t>330/2</t>
  </si>
  <si>
    <t>334/2</t>
  </si>
  <si>
    <t>346/2</t>
  </si>
  <si>
    <t>325/2</t>
  </si>
  <si>
    <t>347/2</t>
  </si>
  <si>
    <t>351/2</t>
  </si>
  <si>
    <t>345/2</t>
  </si>
  <si>
    <t>350/2</t>
  </si>
  <si>
    <t>358/2</t>
  </si>
  <si>
    <t>прм-135</t>
  </si>
  <si>
    <t>Электроды УОНИ 13/55 "Комфорт" д.5 мм (6кг)</t>
  </si>
  <si>
    <t>362/2</t>
  </si>
  <si>
    <t>361/2</t>
  </si>
  <si>
    <t>369/2</t>
  </si>
  <si>
    <t>375/2</t>
  </si>
  <si>
    <t>381/2</t>
  </si>
  <si>
    <t>371/2</t>
  </si>
  <si>
    <t>384/2</t>
  </si>
  <si>
    <t>21.1022</t>
  </si>
  <si>
    <t>390/2</t>
  </si>
  <si>
    <t>391/2</t>
  </si>
  <si>
    <t>397/2</t>
  </si>
  <si>
    <t>398/2</t>
  </si>
  <si>
    <t>401/2</t>
  </si>
  <si>
    <t>411/2</t>
  </si>
  <si>
    <t>421/2</t>
  </si>
  <si>
    <t>422/2</t>
  </si>
  <si>
    <t>423/2</t>
  </si>
  <si>
    <t>429/2</t>
  </si>
  <si>
    <t>430/2</t>
  </si>
  <si>
    <t>425/2</t>
  </si>
  <si>
    <t>434/2</t>
  </si>
  <si>
    <t>437/2</t>
  </si>
  <si>
    <t>432/2</t>
  </si>
  <si>
    <t>439,440,438</t>
  </si>
  <si>
    <t>442/2</t>
  </si>
  <si>
    <t>446/2</t>
  </si>
  <si>
    <t>448/2</t>
  </si>
  <si>
    <t>452/2</t>
  </si>
  <si>
    <t>455/2</t>
  </si>
  <si>
    <t>461/2</t>
  </si>
  <si>
    <t>462/2</t>
  </si>
  <si>
    <t>464/2</t>
  </si>
</sst>
</file>

<file path=xl/styles.xml><?xml version="1.0" encoding="utf-8"?>
<styleSheet xmlns="http://schemas.openxmlformats.org/spreadsheetml/2006/main">
  <numFmts count="1">
    <numFmt numFmtId="164" formatCode="dd/mm/yy;@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1" fillId="0" borderId="0" xfId="0" applyNumberFormat="1" applyFont="1" applyAlignment="1">
      <alignment horizontal="center" vertical="center"/>
    </xf>
    <xf numFmtId="0" fontId="0" fillId="2" borderId="1" xfId="0" applyFill="1" applyBorder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2" borderId="3" xfId="0" applyFill="1" applyBorder="1"/>
    <xf numFmtId="164" fontId="1" fillId="2" borderId="3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0" fillId="0" borderId="10" xfId="0" applyBorder="1"/>
    <xf numFmtId="0" fontId="0" fillId="3" borderId="1" xfId="0" applyFill="1" applyBorder="1"/>
    <xf numFmtId="164" fontId="1" fillId="3" borderId="1" xfId="0" applyNumberFormat="1" applyFont="1" applyFill="1" applyBorder="1" applyAlignment="1">
      <alignment horizontal="center" vertical="center"/>
    </xf>
    <xf numFmtId="0" fontId="0" fillId="3" borderId="16" xfId="0" applyFill="1" applyBorder="1"/>
    <xf numFmtId="0" fontId="0" fillId="3" borderId="10" xfId="0" applyFill="1" applyBorder="1"/>
    <xf numFmtId="164" fontId="1" fillId="3" borderId="10" xfId="0" applyNumberFormat="1" applyFont="1" applyFill="1" applyBorder="1" applyAlignment="1">
      <alignment horizontal="center" vertical="center"/>
    </xf>
    <xf numFmtId="0" fontId="0" fillId="4" borderId="1" xfId="0" applyFill="1" applyBorder="1"/>
    <xf numFmtId="164" fontId="1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4" borderId="10" xfId="0" applyFill="1" applyBorder="1"/>
    <xf numFmtId="0" fontId="0" fillId="4" borderId="0" xfId="0" applyFill="1"/>
    <xf numFmtId="164" fontId="1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5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4" borderId="11" xfId="0" applyFill="1" applyBorder="1"/>
    <xf numFmtId="0" fontId="0" fillId="4" borderId="17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32"/>
  <sheetViews>
    <sheetView tabSelected="1" zoomScale="78" zoomScaleNormal="78" zoomScaleSheetLayoutView="115" workbookViewId="0">
      <pane xSplit="5" topLeftCell="BK1" activePane="topRight" state="frozen"/>
      <selection pane="topRight" activeCell="CN26" sqref="CN26"/>
    </sheetView>
  </sheetViews>
  <sheetFormatPr defaultRowHeight="15"/>
  <cols>
    <col min="1" max="1" width="15.42578125" customWidth="1"/>
    <col min="2" max="2" width="46.28515625" bestFit="1" customWidth="1"/>
    <col min="3" max="3" width="4.5703125" bestFit="1" customWidth="1"/>
    <col min="4" max="4" width="11.28515625" customWidth="1"/>
    <col min="5" max="5" width="11.140625" customWidth="1"/>
    <col min="6" max="7" width="9.42578125" bestFit="1" customWidth="1"/>
    <col min="41" max="41" width="9.140625" style="25"/>
    <col min="81" max="81" width="12.140625" customWidth="1"/>
  </cols>
  <sheetData>
    <row r="1" spans="1:94" ht="15.75" thickBot="1">
      <c r="A1" s="33" t="s">
        <v>40</v>
      </c>
      <c r="B1" s="37" t="s">
        <v>41</v>
      </c>
      <c r="C1" s="9"/>
      <c r="D1" s="35" t="s">
        <v>42</v>
      </c>
      <c r="E1" s="36"/>
      <c r="F1" s="7" t="s">
        <v>47</v>
      </c>
      <c r="G1" s="4" t="s">
        <v>48</v>
      </c>
      <c r="H1" s="16" t="s">
        <v>49</v>
      </c>
      <c r="I1" s="16" t="s">
        <v>50</v>
      </c>
      <c r="J1" s="16" t="s">
        <v>57</v>
      </c>
      <c r="K1" s="18" t="s">
        <v>51</v>
      </c>
      <c r="L1" s="16" t="s">
        <v>52</v>
      </c>
      <c r="M1" s="16" t="s">
        <v>53</v>
      </c>
      <c r="N1" s="16" t="s">
        <v>54</v>
      </c>
      <c r="O1" s="16" t="s">
        <v>55</v>
      </c>
      <c r="P1" s="16" t="s">
        <v>56</v>
      </c>
      <c r="Q1" s="16" t="s">
        <v>58</v>
      </c>
      <c r="R1" s="19" t="s">
        <v>59</v>
      </c>
      <c r="S1" s="16" t="s">
        <v>60</v>
      </c>
      <c r="T1" s="16" t="s">
        <v>61</v>
      </c>
      <c r="U1" s="21" t="s">
        <v>64</v>
      </c>
      <c r="V1" s="16" t="s">
        <v>65</v>
      </c>
      <c r="W1" s="16" t="s">
        <v>66</v>
      </c>
      <c r="X1" s="16" t="s">
        <v>67</v>
      </c>
      <c r="Y1" s="16" t="s">
        <v>68</v>
      </c>
      <c r="Z1" s="16" t="s">
        <v>69</v>
      </c>
      <c r="AA1" s="16" t="s">
        <v>70</v>
      </c>
      <c r="AB1" s="16" t="s">
        <v>71</v>
      </c>
      <c r="AC1" s="16" t="s">
        <v>72</v>
      </c>
      <c r="AD1" s="16" t="s">
        <v>73</v>
      </c>
      <c r="AE1" s="16" t="s">
        <v>74</v>
      </c>
      <c r="AF1" s="16" t="s">
        <v>75</v>
      </c>
      <c r="AG1" s="16" t="s">
        <v>76</v>
      </c>
      <c r="AH1" s="16" t="s">
        <v>77</v>
      </c>
      <c r="AI1" s="16" t="s">
        <v>78</v>
      </c>
      <c r="AJ1" s="16" t="s">
        <v>79</v>
      </c>
      <c r="AK1" s="16" t="s">
        <v>80</v>
      </c>
      <c r="AL1" s="16" t="s">
        <v>81</v>
      </c>
      <c r="AM1" s="16" t="s">
        <v>82</v>
      </c>
      <c r="AN1" s="16" t="s">
        <v>83</v>
      </c>
      <c r="AO1" s="21" t="s">
        <v>84</v>
      </c>
      <c r="AP1" s="16" t="s">
        <v>95</v>
      </c>
      <c r="AQ1" s="16" t="s">
        <v>96</v>
      </c>
      <c r="AR1" s="16" t="s">
        <v>97</v>
      </c>
      <c r="AS1" s="16" t="s">
        <v>98</v>
      </c>
      <c r="AT1" s="16" t="s">
        <v>99</v>
      </c>
      <c r="AU1" s="16" t="s">
        <v>100</v>
      </c>
      <c r="AV1" s="16" t="s">
        <v>101</v>
      </c>
      <c r="AW1" s="16" t="s">
        <v>102</v>
      </c>
      <c r="AX1" s="16" t="s">
        <v>103</v>
      </c>
      <c r="AY1" s="16" t="s">
        <v>104</v>
      </c>
      <c r="AZ1" s="16" t="s">
        <v>105</v>
      </c>
      <c r="BA1" s="16" t="s">
        <v>106</v>
      </c>
      <c r="BB1" s="16" t="s">
        <v>107</v>
      </c>
      <c r="BC1" s="16" t="s">
        <v>108</v>
      </c>
      <c r="BD1" s="16" t="s">
        <v>109</v>
      </c>
      <c r="BE1" s="16" t="s">
        <v>110</v>
      </c>
      <c r="BF1" s="16" t="s">
        <v>111</v>
      </c>
      <c r="BG1" s="16" t="s">
        <v>112</v>
      </c>
      <c r="BH1" s="16" t="s">
        <v>113</v>
      </c>
      <c r="BI1" s="21" t="s">
        <v>114</v>
      </c>
      <c r="BJ1" s="16" t="s">
        <v>117</v>
      </c>
      <c r="BK1" s="16" t="s">
        <v>116</v>
      </c>
      <c r="BL1" s="16" t="s">
        <v>118</v>
      </c>
      <c r="BM1" s="16" t="s">
        <v>119</v>
      </c>
      <c r="BN1" s="16" t="s">
        <v>120</v>
      </c>
      <c r="BO1" s="16" t="s">
        <v>121</v>
      </c>
      <c r="BP1" s="16" t="s">
        <v>122</v>
      </c>
      <c r="BQ1" s="16" t="s">
        <v>124</v>
      </c>
      <c r="BR1" s="16" t="s">
        <v>125</v>
      </c>
      <c r="BS1" s="16" t="s">
        <v>126</v>
      </c>
      <c r="BT1" s="16" t="s">
        <v>127</v>
      </c>
      <c r="BU1" s="16" t="s">
        <v>128</v>
      </c>
      <c r="BV1" s="16" t="s">
        <v>129</v>
      </c>
      <c r="BW1" s="16" t="s">
        <v>130</v>
      </c>
      <c r="BX1" s="16" t="s">
        <v>131</v>
      </c>
      <c r="BY1" s="16" t="s">
        <v>132</v>
      </c>
      <c r="BZ1" s="16" t="s">
        <v>133</v>
      </c>
      <c r="CA1" s="16" t="s">
        <v>134</v>
      </c>
      <c r="CB1" s="16" t="s">
        <v>135</v>
      </c>
      <c r="CC1" s="16" t="s">
        <v>139</v>
      </c>
      <c r="CD1" s="16" t="s">
        <v>138</v>
      </c>
      <c r="CE1" s="16" t="s">
        <v>136</v>
      </c>
      <c r="CF1" s="16" t="s">
        <v>137</v>
      </c>
      <c r="CG1" s="16" t="s">
        <v>140</v>
      </c>
      <c r="CH1" s="16" t="s">
        <v>141</v>
      </c>
      <c r="CI1" s="16" t="s">
        <v>142</v>
      </c>
      <c r="CJ1" s="16" t="s">
        <v>143</v>
      </c>
      <c r="CK1" s="16" t="s">
        <v>144</v>
      </c>
      <c r="CL1" s="16" t="s">
        <v>145</v>
      </c>
      <c r="CM1" s="16" t="s">
        <v>146</v>
      </c>
      <c r="CN1" s="16" t="s">
        <v>147</v>
      </c>
      <c r="CO1" s="2"/>
      <c r="CP1" s="2"/>
    </row>
    <row r="2" spans="1:94" s="3" customFormat="1" ht="21" customHeight="1" thickBot="1">
      <c r="A2" s="34"/>
      <c r="B2" s="38"/>
      <c r="C2" s="1"/>
      <c r="D2" s="14" t="s">
        <v>43</v>
      </c>
      <c r="E2" s="39" t="s">
        <v>44</v>
      </c>
      <c r="F2" s="8">
        <v>44740</v>
      </c>
      <c r="G2" s="5">
        <v>44740</v>
      </c>
      <c r="H2" s="17">
        <v>44741</v>
      </c>
      <c r="I2" s="17">
        <v>44741</v>
      </c>
      <c r="J2" s="17">
        <v>44762</v>
      </c>
      <c r="K2" s="17">
        <v>44746</v>
      </c>
      <c r="L2" s="17">
        <v>44748</v>
      </c>
      <c r="M2" s="17">
        <v>44753</v>
      </c>
      <c r="N2" s="17">
        <v>44755</v>
      </c>
      <c r="O2" s="17">
        <v>44755</v>
      </c>
      <c r="P2" s="17">
        <v>44760</v>
      </c>
      <c r="Q2" s="17">
        <v>44764</v>
      </c>
      <c r="R2" s="20">
        <v>44767</v>
      </c>
      <c r="S2" s="17">
        <v>44767</v>
      </c>
      <c r="T2" s="17">
        <v>44768</v>
      </c>
      <c r="U2" s="22">
        <v>44770</v>
      </c>
      <c r="V2" s="17">
        <v>44771</v>
      </c>
      <c r="W2" s="17">
        <v>44776</v>
      </c>
      <c r="X2" s="17">
        <v>44777</v>
      </c>
      <c r="Y2" s="17">
        <v>44778</v>
      </c>
      <c r="Z2" s="17">
        <v>44778</v>
      </c>
      <c r="AA2" s="17">
        <v>44782</v>
      </c>
      <c r="AB2" s="17">
        <v>44788</v>
      </c>
      <c r="AC2" s="17">
        <v>44790</v>
      </c>
      <c r="AD2" s="17">
        <v>44790</v>
      </c>
      <c r="AE2" s="17">
        <v>44792</v>
      </c>
      <c r="AF2" s="17">
        <v>44795</v>
      </c>
      <c r="AG2" s="17">
        <v>44798</v>
      </c>
      <c r="AH2" s="17">
        <v>44799</v>
      </c>
      <c r="AI2" s="17">
        <v>44804</v>
      </c>
      <c r="AJ2" s="17">
        <v>44809</v>
      </c>
      <c r="AK2" s="17">
        <v>44776</v>
      </c>
      <c r="AL2" s="17">
        <v>44812</v>
      </c>
      <c r="AM2" s="17">
        <v>44813</v>
      </c>
      <c r="AN2" s="17">
        <v>44816</v>
      </c>
      <c r="AO2" s="22">
        <v>44817</v>
      </c>
      <c r="AP2" s="17">
        <v>44817</v>
      </c>
      <c r="AQ2" s="17">
        <v>44818</v>
      </c>
      <c r="AR2" s="17">
        <v>44818</v>
      </c>
      <c r="AS2" s="17">
        <v>44820</v>
      </c>
      <c r="AT2" s="17">
        <v>44819</v>
      </c>
      <c r="AU2" s="17">
        <v>44823</v>
      </c>
      <c r="AV2" s="17">
        <v>44825</v>
      </c>
      <c r="AW2" s="17">
        <v>44825</v>
      </c>
      <c r="AX2" s="17">
        <v>44826</v>
      </c>
      <c r="AY2" s="17">
        <v>44826</v>
      </c>
      <c r="AZ2" s="17">
        <v>44827</v>
      </c>
      <c r="BA2" s="17">
        <v>44827</v>
      </c>
      <c r="BB2" s="17">
        <v>44832</v>
      </c>
      <c r="BC2" s="17">
        <v>44825</v>
      </c>
      <c r="BD2" s="17">
        <v>44832</v>
      </c>
      <c r="BE2" s="17">
        <v>44833</v>
      </c>
      <c r="BF2" s="17">
        <v>44833</v>
      </c>
      <c r="BG2" s="17">
        <v>44833</v>
      </c>
      <c r="BH2" s="17">
        <v>44838</v>
      </c>
      <c r="BI2" s="22">
        <v>44837</v>
      </c>
      <c r="BJ2" s="17">
        <v>44839</v>
      </c>
      <c r="BK2" s="17">
        <v>44840</v>
      </c>
      <c r="BL2" s="17">
        <v>44845</v>
      </c>
      <c r="BM2" s="17">
        <v>44851</v>
      </c>
      <c r="BN2" s="17">
        <v>44854</v>
      </c>
      <c r="BO2" s="17">
        <v>44848</v>
      </c>
      <c r="BP2" s="17" t="s">
        <v>123</v>
      </c>
      <c r="BQ2" s="17">
        <v>44859</v>
      </c>
      <c r="BR2" s="17">
        <v>44860</v>
      </c>
      <c r="BS2" s="17">
        <v>44861</v>
      </c>
      <c r="BT2" s="17">
        <v>44865</v>
      </c>
      <c r="BU2" s="17">
        <v>44866</v>
      </c>
      <c r="BV2" s="17">
        <v>44866</v>
      </c>
      <c r="BW2" s="17">
        <v>44873</v>
      </c>
      <c r="BX2" s="17">
        <v>44873</v>
      </c>
      <c r="BY2" s="17">
        <v>44873</v>
      </c>
      <c r="BZ2" s="17">
        <v>44879</v>
      </c>
      <c r="CA2" s="17">
        <v>44880</v>
      </c>
      <c r="CB2" s="17">
        <v>44875</v>
      </c>
      <c r="CC2" s="17">
        <v>44886</v>
      </c>
      <c r="CD2" s="17">
        <v>44894</v>
      </c>
      <c r="CE2" s="17">
        <v>44882</v>
      </c>
      <c r="CF2" s="17">
        <v>44886</v>
      </c>
      <c r="CG2" s="17">
        <v>44887</v>
      </c>
      <c r="CH2" s="17">
        <v>44888</v>
      </c>
      <c r="CI2" s="17">
        <v>44890</v>
      </c>
      <c r="CJ2" s="17">
        <v>44895</v>
      </c>
      <c r="CK2" s="17">
        <v>44895</v>
      </c>
      <c r="CL2" s="17">
        <v>44901</v>
      </c>
      <c r="CM2" s="17">
        <v>44901</v>
      </c>
      <c r="CN2" s="17">
        <v>44902</v>
      </c>
      <c r="CO2" s="26"/>
      <c r="CP2" s="26"/>
    </row>
    <row r="3" spans="1:94">
      <c r="A3" s="10" t="s">
        <v>28</v>
      </c>
      <c r="B3" s="27" t="s">
        <v>8</v>
      </c>
      <c r="C3" s="2">
        <v>4</v>
      </c>
      <c r="D3" s="24">
        <f>SUM(F3:XFD3)</f>
        <v>212</v>
      </c>
      <c r="E3" s="30">
        <f>D3/C3</f>
        <v>53</v>
      </c>
      <c r="F3" s="7">
        <v>768</v>
      </c>
      <c r="G3" s="4"/>
      <c r="H3" s="16">
        <v>-40</v>
      </c>
      <c r="I3" s="16"/>
      <c r="J3" s="16"/>
      <c r="K3" s="16"/>
      <c r="L3" s="2"/>
      <c r="M3" s="16">
        <v>-48</v>
      </c>
      <c r="N3" s="2"/>
      <c r="O3" s="2"/>
      <c r="P3" s="2"/>
      <c r="Q3" s="16"/>
      <c r="R3" s="15"/>
      <c r="S3" s="2"/>
      <c r="T3" s="2"/>
      <c r="U3" s="21"/>
      <c r="V3" s="2"/>
      <c r="W3" s="2"/>
      <c r="X3" s="16">
        <v>-8</v>
      </c>
      <c r="Y3" s="2"/>
      <c r="Z3" s="2"/>
      <c r="AA3" s="23"/>
      <c r="AB3" s="2"/>
      <c r="AC3" s="2"/>
      <c r="AD3" s="2"/>
      <c r="AE3" s="2"/>
      <c r="AF3" s="16">
        <v>-96</v>
      </c>
      <c r="AG3" s="2"/>
      <c r="AH3" s="2"/>
      <c r="AI3" s="2"/>
      <c r="AJ3" s="2"/>
      <c r="AK3" s="2"/>
      <c r="AL3" s="16">
        <v>-4</v>
      </c>
      <c r="AM3" s="2"/>
      <c r="AN3" s="2"/>
      <c r="AO3" s="2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16">
        <v>-20</v>
      </c>
      <c r="BE3" s="16">
        <v>-120</v>
      </c>
      <c r="BF3" s="16">
        <v>-248</v>
      </c>
      <c r="BG3" s="2"/>
      <c r="BH3" s="2"/>
      <c r="BI3" s="21">
        <v>320</v>
      </c>
      <c r="BJ3" s="2"/>
      <c r="BK3" s="2"/>
      <c r="BL3" s="2"/>
      <c r="BM3" s="16">
        <v>-152</v>
      </c>
      <c r="BN3" s="2"/>
      <c r="BO3" s="2"/>
      <c r="BP3" s="2"/>
      <c r="BQ3" s="2"/>
      <c r="BR3" s="2"/>
      <c r="BS3" s="2"/>
      <c r="BT3" s="2"/>
      <c r="BU3" s="16">
        <v>-20</v>
      </c>
      <c r="BV3" s="2"/>
      <c r="BW3" s="16">
        <v>-112</v>
      </c>
      <c r="BX3" s="16">
        <v>-8</v>
      </c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</row>
    <row r="4" spans="1:94">
      <c r="A4" s="10" t="s">
        <v>29</v>
      </c>
      <c r="B4" s="27" t="s">
        <v>9</v>
      </c>
      <c r="C4" s="2">
        <v>5.5</v>
      </c>
      <c r="D4" s="24">
        <f t="shared" ref="D4" si="0">SUM(F4:XFD4)</f>
        <v>753.5</v>
      </c>
      <c r="E4" s="31">
        <f t="shared" ref="E4" si="1">D4/C4</f>
        <v>137</v>
      </c>
      <c r="F4" s="7">
        <v>792</v>
      </c>
      <c r="G4" s="4">
        <v>44</v>
      </c>
      <c r="H4" s="16">
        <v>-55</v>
      </c>
      <c r="I4" s="16">
        <v>-44</v>
      </c>
      <c r="J4" s="16"/>
      <c r="K4" s="16"/>
      <c r="L4" s="2"/>
      <c r="M4" s="16">
        <v>-44</v>
      </c>
      <c r="N4" s="2"/>
      <c r="O4" s="2"/>
      <c r="P4" s="2"/>
      <c r="Q4" s="16"/>
      <c r="R4" s="15"/>
      <c r="S4" s="2"/>
      <c r="T4" s="2"/>
      <c r="U4" s="21"/>
      <c r="V4" s="2"/>
      <c r="W4" s="2"/>
      <c r="X4" s="16">
        <v>-82.5</v>
      </c>
      <c r="Y4" s="2"/>
      <c r="Z4" s="2"/>
      <c r="AA4" s="16">
        <v>-66</v>
      </c>
      <c r="AB4" s="2"/>
      <c r="AC4" s="2"/>
      <c r="AD4" s="2"/>
      <c r="AE4" s="2"/>
      <c r="AF4" s="16">
        <v>-66</v>
      </c>
      <c r="AG4" s="2"/>
      <c r="AH4" s="2"/>
      <c r="AI4" s="2"/>
      <c r="AJ4" s="2"/>
      <c r="AK4" s="2"/>
      <c r="AL4" s="2"/>
      <c r="AM4" s="2"/>
      <c r="AN4" s="2"/>
      <c r="AO4" s="21"/>
      <c r="AP4" s="2"/>
      <c r="AQ4" s="2"/>
      <c r="AR4" s="2"/>
      <c r="AS4" s="2"/>
      <c r="AT4" s="2"/>
      <c r="AU4" s="2"/>
      <c r="AV4" s="2"/>
      <c r="AW4" s="2"/>
      <c r="AX4" s="2"/>
      <c r="AY4" s="2"/>
      <c r="AZ4" s="16">
        <v>-55</v>
      </c>
      <c r="BA4" s="2"/>
      <c r="BB4" s="2"/>
      <c r="BC4" s="2"/>
      <c r="BD4" s="16">
        <v>-165</v>
      </c>
      <c r="BE4" s="2"/>
      <c r="BF4" s="2"/>
      <c r="BG4" s="2"/>
      <c r="BH4" s="2"/>
      <c r="BI4" s="21">
        <v>792</v>
      </c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16">
        <v>-148.5</v>
      </c>
      <c r="BV4" s="2"/>
      <c r="BW4" s="2"/>
      <c r="BX4" s="2"/>
      <c r="BY4" s="2"/>
      <c r="BZ4" s="2"/>
      <c r="CA4" s="2"/>
      <c r="CB4" s="2"/>
      <c r="CC4" s="16">
        <v>-99</v>
      </c>
      <c r="CD4" s="2"/>
      <c r="CE4" s="2"/>
      <c r="CF4" s="2"/>
      <c r="CG4" s="2"/>
      <c r="CH4" s="2"/>
      <c r="CI4" s="16">
        <v>-49.5</v>
      </c>
      <c r="CJ4" s="2"/>
      <c r="CK4" s="2"/>
      <c r="CL4" s="2"/>
      <c r="CM4" s="2"/>
      <c r="CN4" s="2"/>
      <c r="CO4" s="2"/>
      <c r="CP4" s="2"/>
    </row>
    <row r="5" spans="1:94">
      <c r="A5" s="10" t="s">
        <v>29</v>
      </c>
      <c r="B5" s="27" t="s">
        <v>115</v>
      </c>
      <c r="C5" s="2">
        <v>6</v>
      </c>
      <c r="D5" s="24">
        <f t="shared" ref="D5:D26" si="2">SUM(F5:XFD5)</f>
        <v>216</v>
      </c>
      <c r="E5" s="31">
        <f t="shared" ref="E5:E28" si="3">D5/C5</f>
        <v>36</v>
      </c>
      <c r="F5" s="7"/>
      <c r="G5" s="4"/>
      <c r="H5" s="16"/>
      <c r="I5" s="16"/>
      <c r="J5" s="16"/>
      <c r="K5" s="16"/>
      <c r="L5" s="2"/>
      <c r="M5" s="16"/>
      <c r="N5" s="2"/>
      <c r="O5" s="2"/>
      <c r="P5" s="2"/>
      <c r="Q5" s="16"/>
      <c r="R5" s="15"/>
      <c r="S5" s="2"/>
      <c r="T5" s="2"/>
      <c r="U5" s="21"/>
      <c r="V5" s="2"/>
      <c r="W5" s="2"/>
      <c r="X5" s="16"/>
      <c r="Y5" s="2"/>
      <c r="Z5" s="2"/>
      <c r="AA5" s="16"/>
      <c r="AB5" s="2"/>
      <c r="AC5" s="2"/>
      <c r="AD5" s="2"/>
      <c r="AE5" s="2"/>
      <c r="AF5" s="16"/>
      <c r="AG5" s="2"/>
      <c r="AH5" s="2"/>
      <c r="AI5" s="2"/>
      <c r="AJ5" s="2"/>
      <c r="AK5" s="2"/>
      <c r="AL5" s="2"/>
      <c r="AM5" s="2"/>
      <c r="AN5" s="2"/>
      <c r="AO5" s="21"/>
      <c r="AP5" s="2"/>
      <c r="AQ5" s="2"/>
      <c r="AR5" s="2"/>
      <c r="AS5" s="2"/>
      <c r="AT5" s="2"/>
      <c r="AU5" s="2"/>
      <c r="AV5" s="2"/>
      <c r="AW5" s="2"/>
      <c r="AX5" s="2"/>
      <c r="AY5" s="2"/>
      <c r="AZ5" s="16"/>
      <c r="BA5" s="2"/>
      <c r="BB5" s="2"/>
      <c r="BC5" s="2"/>
      <c r="BD5" s="16"/>
      <c r="BE5" s="2"/>
      <c r="BF5" s="2"/>
      <c r="BG5" s="2"/>
      <c r="BH5" s="2"/>
      <c r="BI5" s="21">
        <v>216</v>
      </c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</row>
    <row r="6" spans="1:94">
      <c r="A6" s="10" t="s">
        <v>38</v>
      </c>
      <c r="B6" s="27" t="s">
        <v>18</v>
      </c>
      <c r="C6" s="2">
        <v>0.9</v>
      </c>
      <c r="D6" s="24">
        <f t="shared" si="2"/>
        <v>149.39999999999998</v>
      </c>
      <c r="E6" s="31">
        <f t="shared" si="3"/>
        <v>165.99999999999997</v>
      </c>
      <c r="F6" s="7">
        <v>180</v>
      </c>
      <c r="G6" s="4">
        <v>90</v>
      </c>
      <c r="H6" s="16"/>
      <c r="I6" s="16">
        <v>-90</v>
      </c>
      <c r="J6" s="16"/>
      <c r="K6" s="16"/>
      <c r="L6" s="2"/>
      <c r="M6" s="16">
        <v>-18</v>
      </c>
      <c r="N6" s="2"/>
      <c r="O6" s="2"/>
      <c r="P6" s="2"/>
      <c r="Q6" s="2"/>
      <c r="R6" s="15"/>
      <c r="S6" s="2"/>
      <c r="T6" s="2"/>
      <c r="U6" s="21"/>
      <c r="V6" s="2"/>
      <c r="W6" s="2"/>
      <c r="X6" s="2"/>
      <c r="Y6" s="2"/>
      <c r="Z6" s="2"/>
      <c r="AA6" s="16">
        <v>-108</v>
      </c>
      <c r="AB6" s="2"/>
      <c r="AC6" s="2"/>
      <c r="AD6" s="2"/>
      <c r="AE6" s="2"/>
      <c r="AF6" s="16">
        <v>-54</v>
      </c>
      <c r="AG6" s="2"/>
      <c r="AH6" s="2"/>
      <c r="AI6" s="2"/>
      <c r="AJ6" s="2"/>
      <c r="AK6" s="2"/>
      <c r="AL6" s="2"/>
      <c r="AM6" s="2"/>
      <c r="AN6" s="2"/>
      <c r="AO6" s="21">
        <v>266.39999999999998</v>
      </c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16">
        <v>-54</v>
      </c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16">
        <v>-54</v>
      </c>
      <c r="BX6" s="16">
        <v>-9</v>
      </c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</row>
    <row r="7" spans="1:94">
      <c r="A7" s="10" t="s">
        <v>32</v>
      </c>
      <c r="B7" s="27" t="s">
        <v>12</v>
      </c>
      <c r="C7" s="2">
        <v>5.5</v>
      </c>
      <c r="D7" s="24">
        <f t="shared" si="2"/>
        <v>137.5</v>
      </c>
      <c r="E7" s="31">
        <f t="shared" si="3"/>
        <v>25</v>
      </c>
      <c r="F7" s="7">
        <v>137.5</v>
      </c>
      <c r="G7" s="4"/>
      <c r="H7" s="16"/>
      <c r="I7" s="16"/>
      <c r="J7" s="16"/>
      <c r="K7" s="16"/>
      <c r="L7" s="2"/>
      <c r="M7" s="2"/>
      <c r="N7" s="2"/>
      <c r="O7" s="2"/>
      <c r="P7" s="2"/>
      <c r="Q7" s="2"/>
      <c r="R7" s="15"/>
      <c r="S7" s="2"/>
      <c r="T7" s="2"/>
      <c r="U7" s="21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1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</row>
    <row r="8" spans="1:94">
      <c r="A8" s="10" t="s">
        <v>36</v>
      </c>
      <c r="B8" s="27" t="s">
        <v>16</v>
      </c>
      <c r="C8" s="2">
        <v>1</v>
      </c>
      <c r="D8" s="24">
        <f t="shared" ref="D8" si="4">SUM(F8:XFD8)</f>
        <v>205</v>
      </c>
      <c r="E8" s="31">
        <f t="shared" ref="E8" si="5">D8/C8</f>
        <v>205</v>
      </c>
      <c r="F8" s="7">
        <v>200</v>
      </c>
      <c r="G8" s="4">
        <v>100</v>
      </c>
      <c r="H8" s="16"/>
      <c r="I8" s="16">
        <v>-100</v>
      </c>
      <c r="J8" s="16">
        <v>-10</v>
      </c>
      <c r="K8" s="16">
        <v>-25</v>
      </c>
      <c r="L8" s="2"/>
      <c r="M8" s="2"/>
      <c r="N8" s="2"/>
      <c r="O8" s="16">
        <v>-20</v>
      </c>
      <c r="P8" s="2"/>
      <c r="Q8" s="2"/>
      <c r="R8" s="19">
        <v>-5</v>
      </c>
      <c r="S8" s="2"/>
      <c r="T8" s="2"/>
      <c r="U8" s="21"/>
      <c r="V8" s="16">
        <v>-30</v>
      </c>
      <c r="W8" s="16">
        <v>-10</v>
      </c>
      <c r="X8" s="2"/>
      <c r="Y8" s="2"/>
      <c r="Z8" s="2"/>
      <c r="AA8" s="2"/>
      <c r="AB8" s="2"/>
      <c r="AC8" s="2"/>
      <c r="AD8" s="16">
        <v>-30</v>
      </c>
      <c r="AE8" s="16">
        <v>-7</v>
      </c>
      <c r="AF8" s="16">
        <v>-20</v>
      </c>
      <c r="AG8" s="2"/>
      <c r="AH8" s="2"/>
      <c r="AI8" s="2"/>
      <c r="AJ8" s="2"/>
      <c r="AK8" s="2"/>
      <c r="AL8" s="2"/>
      <c r="AM8" s="2"/>
      <c r="AN8" s="2"/>
      <c r="AO8" s="21">
        <v>312</v>
      </c>
      <c r="AP8" s="2"/>
      <c r="AQ8" s="2"/>
      <c r="AR8" s="16">
        <v>-6</v>
      </c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16">
        <v>-60</v>
      </c>
      <c r="BH8" s="2"/>
      <c r="BI8" s="2"/>
      <c r="BJ8" s="2"/>
      <c r="BK8" s="2"/>
      <c r="BL8" s="2"/>
      <c r="BM8" s="2"/>
      <c r="BN8" s="2"/>
      <c r="BO8" s="2"/>
      <c r="BP8" s="2"/>
      <c r="BQ8" s="2"/>
      <c r="BR8" s="16">
        <v>-20</v>
      </c>
      <c r="BS8" s="2"/>
      <c r="BT8" s="2"/>
      <c r="BU8" s="2"/>
      <c r="BV8" s="2"/>
      <c r="BW8" s="16">
        <v>-32</v>
      </c>
      <c r="BX8" s="2"/>
      <c r="BY8" s="2"/>
      <c r="BZ8" s="2"/>
      <c r="CA8" s="2"/>
      <c r="CB8" s="16">
        <v>-2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16">
        <v>-10</v>
      </c>
      <c r="CN8" s="16">
        <v>-20</v>
      </c>
      <c r="CO8" s="2"/>
      <c r="CP8" s="2"/>
    </row>
    <row r="9" spans="1:94">
      <c r="A9" s="10" t="s">
        <v>87</v>
      </c>
      <c r="B9" s="27" t="s">
        <v>88</v>
      </c>
      <c r="C9" s="2">
        <v>3.5</v>
      </c>
      <c r="D9" s="24">
        <f t="shared" si="2"/>
        <v>336</v>
      </c>
      <c r="E9" s="31">
        <f t="shared" si="3"/>
        <v>96</v>
      </c>
      <c r="F9" s="7"/>
      <c r="G9" s="4"/>
      <c r="H9" s="16"/>
      <c r="I9" s="16"/>
      <c r="J9" s="16"/>
      <c r="K9" s="16"/>
      <c r="L9" s="2"/>
      <c r="M9" s="2"/>
      <c r="N9" s="2"/>
      <c r="O9" s="16"/>
      <c r="P9" s="2"/>
      <c r="Q9" s="2"/>
      <c r="R9" s="19"/>
      <c r="S9" s="2"/>
      <c r="T9" s="2"/>
      <c r="U9" s="21"/>
      <c r="V9" s="16"/>
      <c r="W9" s="16"/>
      <c r="X9" s="2"/>
      <c r="Y9" s="2"/>
      <c r="Z9" s="2"/>
      <c r="AA9" s="2"/>
      <c r="AB9" s="2"/>
      <c r="AC9" s="2"/>
      <c r="AD9" s="16"/>
      <c r="AE9" s="16"/>
      <c r="AF9" s="16"/>
      <c r="AG9" s="2"/>
      <c r="AH9" s="2"/>
      <c r="AI9" s="2"/>
      <c r="AJ9" s="2"/>
      <c r="AK9" s="2"/>
      <c r="AL9" s="2"/>
      <c r="AM9" s="2"/>
      <c r="AN9" s="2"/>
      <c r="AO9" s="21">
        <v>336</v>
      </c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</row>
    <row r="10" spans="1:94">
      <c r="A10" s="10" t="s">
        <v>37</v>
      </c>
      <c r="B10" s="27" t="s">
        <v>17</v>
      </c>
      <c r="C10" s="2">
        <v>1</v>
      </c>
      <c r="D10" s="24">
        <f t="shared" si="2"/>
        <v>78</v>
      </c>
      <c r="E10" s="31">
        <f t="shared" si="3"/>
        <v>78</v>
      </c>
      <c r="F10" s="7">
        <v>200</v>
      </c>
      <c r="G10" s="4">
        <v>80</v>
      </c>
      <c r="H10" s="16"/>
      <c r="I10" s="16">
        <v>-80</v>
      </c>
      <c r="J10" s="16">
        <v>-10</v>
      </c>
      <c r="K10" s="16">
        <v>-30</v>
      </c>
      <c r="L10" s="16">
        <v>-20</v>
      </c>
      <c r="M10" s="16">
        <v>-40</v>
      </c>
      <c r="N10" s="16">
        <v>-10</v>
      </c>
      <c r="O10" s="16">
        <v>-1</v>
      </c>
      <c r="P10" s="2"/>
      <c r="Q10" s="16">
        <v>-6</v>
      </c>
      <c r="R10" s="19">
        <v>-5</v>
      </c>
      <c r="S10" s="2"/>
      <c r="T10" s="16">
        <v>-20</v>
      </c>
      <c r="U10" s="21">
        <v>102</v>
      </c>
      <c r="V10" s="16">
        <v>-30</v>
      </c>
      <c r="W10" s="16">
        <v>-20</v>
      </c>
      <c r="X10" s="2"/>
      <c r="Y10" s="2"/>
      <c r="Z10" s="2"/>
      <c r="AA10" s="16">
        <v>-40</v>
      </c>
      <c r="AB10" s="2"/>
      <c r="AC10" s="16">
        <v>-30</v>
      </c>
      <c r="AD10" s="2"/>
      <c r="AE10" s="16">
        <v>-5</v>
      </c>
      <c r="AF10" s="16">
        <v>-35</v>
      </c>
      <c r="AG10" s="2"/>
      <c r="AH10" s="2"/>
      <c r="AI10" s="2"/>
      <c r="AJ10" s="2"/>
      <c r="AK10" s="2"/>
      <c r="AL10" s="2"/>
      <c r="AM10" s="2"/>
      <c r="AN10" s="2"/>
      <c r="AO10" s="21">
        <v>312</v>
      </c>
      <c r="AP10" s="16">
        <v>-5</v>
      </c>
      <c r="AQ10" s="16">
        <v>-15</v>
      </c>
      <c r="AR10" s="16">
        <v>-50</v>
      </c>
      <c r="AS10" s="2"/>
      <c r="AT10" s="16">
        <v>-20</v>
      </c>
      <c r="AU10" s="2"/>
      <c r="AV10" s="2"/>
      <c r="AW10" s="2"/>
      <c r="AX10" s="2"/>
      <c r="AY10" s="16">
        <v>-30</v>
      </c>
      <c r="AZ10" s="2"/>
      <c r="BA10" s="2"/>
      <c r="BB10" s="16">
        <v>-50</v>
      </c>
      <c r="BC10" s="2"/>
      <c r="BD10" s="2"/>
      <c r="BE10" s="2"/>
      <c r="BF10" s="2"/>
      <c r="BG10" s="16">
        <v>-100</v>
      </c>
      <c r="BH10" s="2"/>
      <c r="BI10" s="21">
        <v>137</v>
      </c>
      <c r="BJ10" s="2"/>
      <c r="BK10" s="2"/>
      <c r="BL10" s="2"/>
      <c r="BM10" s="2"/>
      <c r="BN10" s="2"/>
      <c r="BO10" s="2"/>
      <c r="BP10" s="2"/>
      <c r="BQ10" s="2"/>
      <c r="BR10" s="2"/>
      <c r="BS10" s="16">
        <v>-20</v>
      </c>
      <c r="BT10" s="2"/>
      <c r="BU10" s="2"/>
      <c r="BV10" s="2"/>
      <c r="BW10" s="16">
        <v>-60</v>
      </c>
      <c r="BX10" s="16">
        <v>-6</v>
      </c>
      <c r="BY10" s="2"/>
      <c r="BZ10" s="2"/>
      <c r="CA10" s="2"/>
      <c r="CB10" s="2"/>
      <c r="CC10" s="2"/>
      <c r="CD10" s="2"/>
      <c r="CE10" s="2"/>
      <c r="CF10" s="2"/>
      <c r="CG10" s="2"/>
      <c r="CH10" s="16">
        <v>-15</v>
      </c>
      <c r="CI10" s="2"/>
      <c r="CJ10" s="2"/>
      <c r="CK10" s="2"/>
      <c r="CL10" s="2"/>
      <c r="CM10" s="2"/>
      <c r="CN10" s="2"/>
      <c r="CO10" s="2"/>
      <c r="CP10" s="2"/>
    </row>
    <row r="11" spans="1:94">
      <c r="A11" s="10" t="s">
        <v>22</v>
      </c>
      <c r="B11" s="27" t="s">
        <v>2</v>
      </c>
      <c r="C11" s="2">
        <v>6</v>
      </c>
      <c r="D11" s="24">
        <f t="shared" si="2"/>
        <v>0</v>
      </c>
      <c r="E11" s="31">
        <f t="shared" si="3"/>
        <v>0</v>
      </c>
      <c r="F11" s="7">
        <v>318</v>
      </c>
      <c r="G11" s="4"/>
      <c r="H11" s="16"/>
      <c r="I11" s="16"/>
      <c r="J11" s="16"/>
      <c r="K11" s="16"/>
      <c r="L11" s="2"/>
      <c r="M11" s="2"/>
      <c r="N11" s="2"/>
      <c r="O11" s="2"/>
      <c r="P11" s="2"/>
      <c r="Q11" s="2"/>
      <c r="R11" s="15"/>
      <c r="S11" s="2"/>
      <c r="T11" s="2"/>
      <c r="U11" s="2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1"/>
      <c r="AP11" s="2"/>
      <c r="AQ11" s="2"/>
      <c r="AR11" s="2"/>
      <c r="AS11" s="2"/>
      <c r="AT11" s="2"/>
      <c r="AU11" s="2"/>
      <c r="AV11" s="16">
        <v>-318</v>
      </c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16"/>
      <c r="CM11" s="2"/>
      <c r="CN11" s="2"/>
      <c r="CO11" s="2"/>
      <c r="CP11" s="2"/>
    </row>
    <row r="12" spans="1:94">
      <c r="A12" s="10" t="s">
        <v>20</v>
      </c>
      <c r="B12" s="27" t="s">
        <v>0</v>
      </c>
      <c r="C12" s="2">
        <v>4</v>
      </c>
      <c r="D12" s="24">
        <f t="shared" si="2"/>
        <v>284</v>
      </c>
      <c r="E12" s="31">
        <f t="shared" si="3"/>
        <v>71</v>
      </c>
      <c r="F12" s="7">
        <v>384</v>
      </c>
      <c r="G12" s="4"/>
      <c r="H12" s="16"/>
      <c r="I12" s="16"/>
      <c r="J12" s="16"/>
      <c r="K12" s="16"/>
      <c r="L12" s="2"/>
      <c r="M12" s="2"/>
      <c r="N12" s="2"/>
      <c r="O12" s="2"/>
      <c r="P12" s="2"/>
      <c r="Q12" s="2"/>
      <c r="R12" s="15"/>
      <c r="S12" s="2"/>
      <c r="T12" s="2"/>
      <c r="U12" s="21">
        <v>296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1"/>
      <c r="AP12" s="2"/>
      <c r="AQ12" s="2"/>
      <c r="AR12" s="2"/>
      <c r="AS12" s="2"/>
      <c r="AT12" s="2"/>
      <c r="AU12" s="2"/>
      <c r="AV12" s="16">
        <v>-152</v>
      </c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16">
        <v>-56</v>
      </c>
      <c r="BV12" s="2"/>
      <c r="BW12" s="2"/>
      <c r="BX12" s="2"/>
      <c r="BY12" s="2"/>
      <c r="BZ12" s="2"/>
      <c r="CA12" s="2"/>
      <c r="CB12" s="2"/>
      <c r="CC12" s="16"/>
      <c r="CD12" s="2"/>
      <c r="CE12" s="2"/>
      <c r="CF12" s="2"/>
      <c r="CG12" s="2"/>
      <c r="CH12" s="2"/>
      <c r="CI12" s="2"/>
      <c r="CJ12" s="2"/>
      <c r="CK12" s="16">
        <v>-188</v>
      </c>
      <c r="CL12" s="2"/>
      <c r="CM12" s="2"/>
      <c r="CN12" s="2"/>
      <c r="CO12" s="2"/>
      <c r="CP12" s="2"/>
    </row>
    <row r="13" spans="1:94">
      <c r="A13" s="10" t="s">
        <v>24</v>
      </c>
      <c r="B13" s="27" t="s">
        <v>4</v>
      </c>
      <c r="C13" s="2">
        <v>4</v>
      </c>
      <c r="D13" s="24">
        <f t="shared" si="2"/>
        <v>316</v>
      </c>
      <c r="E13" s="31">
        <f t="shared" si="3"/>
        <v>79</v>
      </c>
      <c r="F13" s="7">
        <v>384</v>
      </c>
      <c r="G13" s="4">
        <v>80</v>
      </c>
      <c r="H13" s="16"/>
      <c r="I13" s="16">
        <v>-80</v>
      </c>
      <c r="J13" s="16"/>
      <c r="K13" s="16">
        <v>-8</v>
      </c>
      <c r="L13" s="2"/>
      <c r="M13" s="16">
        <v>-112</v>
      </c>
      <c r="N13" s="2"/>
      <c r="O13" s="2"/>
      <c r="P13" s="2"/>
      <c r="Q13" s="2"/>
      <c r="R13" s="15"/>
      <c r="S13" s="2"/>
      <c r="T13" s="2"/>
      <c r="U13" s="21">
        <v>300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1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16">
        <v>-100</v>
      </c>
      <c r="BI13" s="2"/>
      <c r="BJ13" s="2"/>
      <c r="BK13" s="2"/>
      <c r="BL13" s="16">
        <v>-56</v>
      </c>
      <c r="BM13" s="2"/>
      <c r="BN13" s="2"/>
      <c r="BO13" s="2"/>
      <c r="BP13" s="2"/>
      <c r="BQ13" s="2"/>
      <c r="BR13" s="2"/>
      <c r="BS13" s="2"/>
      <c r="BT13" s="16">
        <v>-80</v>
      </c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16">
        <v>-12</v>
      </c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</row>
    <row r="14" spans="1:94">
      <c r="A14" s="10" t="s">
        <v>25</v>
      </c>
      <c r="B14" s="27" t="s">
        <v>5</v>
      </c>
      <c r="C14" s="2">
        <v>6</v>
      </c>
      <c r="D14" s="24">
        <f t="shared" si="2"/>
        <v>858</v>
      </c>
      <c r="E14" s="31">
        <f t="shared" si="3"/>
        <v>143</v>
      </c>
      <c r="F14" s="7">
        <v>432</v>
      </c>
      <c r="G14" s="4">
        <v>72</v>
      </c>
      <c r="H14" s="16"/>
      <c r="I14" s="16">
        <v>-72</v>
      </c>
      <c r="J14" s="16"/>
      <c r="K14" s="16">
        <v>-12</v>
      </c>
      <c r="L14" s="2"/>
      <c r="M14" s="2"/>
      <c r="N14" s="2"/>
      <c r="O14" s="2"/>
      <c r="P14" s="2"/>
      <c r="Q14" s="2"/>
      <c r="R14" s="15"/>
      <c r="S14" s="2"/>
      <c r="T14" s="2"/>
      <c r="U14" s="21"/>
      <c r="V14" s="2"/>
      <c r="W14" s="2"/>
      <c r="X14" s="2"/>
      <c r="Y14" s="16">
        <v>-6</v>
      </c>
      <c r="Z14" s="2"/>
      <c r="AA14" s="16">
        <v>-168</v>
      </c>
      <c r="AB14" s="2"/>
      <c r="AC14" s="2"/>
      <c r="AD14" s="2"/>
      <c r="AE14" s="2"/>
      <c r="AF14" s="2"/>
      <c r="AG14" s="2"/>
      <c r="AH14" s="2"/>
      <c r="AI14" s="2"/>
      <c r="AJ14" s="2"/>
      <c r="AK14" s="16">
        <v>-102</v>
      </c>
      <c r="AL14" s="2"/>
      <c r="AM14" s="2"/>
      <c r="AN14" s="16">
        <v>-60</v>
      </c>
      <c r="AO14" s="21">
        <v>864</v>
      </c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16">
        <v>-90</v>
      </c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</row>
    <row r="15" spans="1:94">
      <c r="A15" s="10" t="s">
        <v>30</v>
      </c>
      <c r="B15" s="27" t="s">
        <v>10</v>
      </c>
      <c r="C15" s="2">
        <v>5.5</v>
      </c>
      <c r="D15" s="24">
        <f t="shared" si="2"/>
        <v>319</v>
      </c>
      <c r="E15" s="31">
        <f t="shared" si="3"/>
        <v>58</v>
      </c>
      <c r="F15" s="7">
        <v>264</v>
      </c>
      <c r="G15" s="4"/>
      <c r="H15" s="16">
        <v>-27.5</v>
      </c>
      <c r="I15" s="16"/>
      <c r="J15" s="16"/>
      <c r="K15" s="16"/>
      <c r="L15" s="2"/>
      <c r="M15" s="2"/>
      <c r="N15" s="2"/>
      <c r="O15" s="2"/>
      <c r="P15" s="2"/>
      <c r="Q15" s="16"/>
      <c r="R15" s="15"/>
      <c r="S15" s="2"/>
      <c r="T15" s="2"/>
      <c r="U15" s="21"/>
      <c r="V15" s="2"/>
      <c r="W15" s="2"/>
      <c r="X15" s="16">
        <v>-55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16">
        <v>-55</v>
      </c>
      <c r="AO15" s="21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16">
        <v>-82.5</v>
      </c>
      <c r="BE15" s="2"/>
      <c r="BF15" s="2"/>
      <c r="BG15" s="2"/>
      <c r="BH15" s="2"/>
      <c r="BI15" s="21">
        <v>330</v>
      </c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16">
        <v>-55</v>
      </c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>
      <c r="A16" s="10" t="s">
        <v>31</v>
      </c>
      <c r="B16" s="27" t="s">
        <v>11</v>
      </c>
      <c r="C16" s="2">
        <v>5.5</v>
      </c>
      <c r="D16" s="24">
        <f t="shared" si="2"/>
        <v>236.5</v>
      </c>
      <c r="E16" s="31">
        <f t="shared" si="3"/>
        <v>43</v>
      </c>
      <c r="F16" s="7">
        <v>264</v>
      </c>
      <c r="G16" s="4"/>
      <c r="H16" s="16">
        <v>-27.5</v>
      </c>
      <c r="I16" s="16"/>
      <c r="J16" s="16"/>
      <c r="K16" s="16"/>
      <c r="L16" s="2"/>
      <c r="M16" s="2"/>
      <c r="N16" s="2"/>
      <c r="O16" s="2"/>
      <c r="P16" s="2"/>
      <c r="Q16" s="16"/>
      <c r="R16" s="15"/>
      <c r="S16" s="2"/>
      <c r="T16" s="2"/>
      <c r="U16" s="21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1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>
      <c r="A17" s="10" t="s">
        <v>34</v>
      </c>
      <c r="B17" s="27" t="s">
        <v>14</v>
      </c>
      <c r="C17" s="2">
        <v>4</v>
      </c>
      <c r="D17" s="29">
        <f t="shared" si="2"/>
        <v>772</v>
      </c>
      <c r="E17" s="31">
        <f t="shared" si="3"/>
        <v>193</v>
      </c>
      <c r="F17" s="7">
        <v>768</v>
      </c>
      <c r="G17" s="4">
        <v>240</v>
      </c>
      <c r="H17" s="16"/>
      <c r="I17" s="16">
        <v>-240</v>
      </c>
      <c r="J17" s="16"/>
      <c r="K17" s="16"/>
      <c r="L17" s="2"/>
      <c r="M17" s="2"/>
      <c r="N17" s="2"/>
      <c r="O17" s="2"/>
      <c r="P17" s="2"/>
      <c r="Q17" s="2"/>
      <c r="R17" s="15"/>
      <c r="S17" s="2"/>
      <c r="T17" s="2"/>
      <c r="U17" s="21"/>
      <c r="V17" s="2"/>
      <c r="W17" s="2"/>
      <c r="X17" s="2"/>
      <c r="Y17" s="2"/>
      <c r="Z17" s="16">
        <v>-12</v>
      </c>
      <c r="AA17" s="2"/>
      <c r="AB17" s="2"/>
      <c r="AC17" s="2"/>
      <c r="AD17" s="2"/>
      <c r="AE17" s="2"/>
      <c r="AF17" s="16">
        <v>-240</v>
      </c>
      <c r="AG17" s="2"/>
      <c r="AH17" s="2"/>
      <c r="AI17" s="2"/>
      <c r="AJ17" s="2"/>
      <c r="AK17" s="2"/>
      <c r="AL17" s="2"/>
      <c r="AM17" s="2"/>
      <c r="AN17" s="2"/>
      <c r="AO17" s="21">
        <v>384</v>
      </c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16">
        <v>-20</v>
      </c>
      <c r="BP17" s="2"/>
      <c r="BQ17" s="2"/>
      <c r="BR17" s="2"/>
      <c r="BS17" s="2"/>
      <c r="BT17" s="2"/>
      <c r="BU17" s="16">
        <v>-88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16">
        <v>-20</v>
      </c>
      <c r="CH17" s="2"/>
      <c r="CI17" s="2"/>
      <c r="CJ17" s="2"/>
      <c r="CK17" s="2"/>
      <c r="CL17" s="2"/>
      <c r="CM17" s="2"/>
      <c r="CN17" s="2"/>
      <c r="CO17" s="2"/>
      <c r="CP17" s="2"/>
    </row>
    <row r="18" spans="1:94">
      <c r="A18" s="10" t="s">
        <v>35</v>
      </c>
      <c r="B18" s="27" t="s">
        <v>15</v>
      </c>
      <c r="C18" s="2">
        <v>6</v>
      </c>
      <c r="D18" s="24">
        <f t="shared" si="2"/>
        <v>366</v>
      </c>
      <c r="E18" s="31">
        <f t="shared" si="3"/>
        <v>61</v>
      </c>
      <c r="F18" s="7">
        <v>864</v>
      </c>
      <c r="G18" s="4"/>
      <c r="H18" s="16"/>
      <c r="I18" s="16"/>
      <c r="J18" s="16"/>
      <c r="K18" s="16"/>
      <c r="L18" s="2"/>
      <c r="M18" s="16">
        <v>-120</v>
      </c>
      <c r="N18" s="2"/>
      <c r="O18" s="2"/>
      <c r="P18" s="2"/>
      <c r="Q18" s="2"/>
      <c r="R18" s="15"/>
      <c r="S18" s="2"/>
      <c r="T18" s="2"/>
      <c r="U18" s="21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1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16">
        <v>-30</v>
      </c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16">
        <v>-348</v>
      </c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>
      <c r="A19" s="10" t="s">
        <v>39</v>
      </c>
      <c r="B19" s="27" t="s">
        <v>19</v>
      </c>
      <c r="C19" s="2">
        <v>6.5</v>
      </c>
      <c r="D19" s="29">
        <f t="shared" si="2"/>
        <v>156</v>
      </c>
      <c r="E19" s="31">
        <f t="shared" si="3"/>
        <v>24</v>
      </c>
      <c r="F19" s="7">
        <v>201.5</v>
      </c>
      <c r="G19" s="4"/>
      <c r="H19" s="16"/>
      <c r="I19" s="16"/>
      <c r="J19" s="16"/>
      <c r="K19" s="16"/>
      <c r="L19" s="2"/>
      <c r="M19" s="2"/>
      <c r="N19" s="2"/>
      <c r="O19" s="2"/>
      <c r="P19" s="2"/>
      <c r="Q19" s="2"/>
      <c r="R19" s="15"/>
      <c r="S19" s="2"/>
      <c r="T19" s="2"/>
      <c r="U19" s="21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1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16">
        <v>-13</v>
      </c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16">
        <v>-32.5</v>
      </c>
      <c r="CH19" s="2"/>
      <c r="CI19" s="2"/>
      <c r="CJ19" s="2"/>
      <c r="CK19" s="2"/>
      <c r="CL19" s="2"/>
      <c r="CM19" s="2"/>
      <c r="CN19" s="2"/>
      <c r="CO19" s="2"/>
      <c r="CP19" s="2"/>
    </row>
    <row r="20" spans="1:94">
      <c r="A20" s="11" t="s">
        <v>46</v>
      </c>
      <c r="B20" s="27" t="s">
        <v>45</v>
      </c>
      <c r="C20" s="2">
        <v>3.5</v>
      </c>
      <c r="D20" s="24">
        <f>SUM(F20:XFD20)</f>
        <v>248.5</v>
      </c>
      <c r="E20" s="31">
        <f>D20/C20</f>
        <v>71</v>
      </c>
      <c r="F20" s="7"/>
      <c r="G20" s="4">
        <v>168</v>
      </c>
      <c r="H20" s="16"/>
      <c r="I20" s="16">
        <v>-168</v>
      </c>
      <c r="J20" s="16"/>
      <c r="K20" s="16"/>
      <c r="L20" s="2"/>
      <c r="M20" s="2"/>
      <c r="N20" s="2"/>
      <c r="O20" s="2"/>
      <c r="P20" s="2"/>
      <c r="Q20" s="2"/>
      <c r="R20" s="15"/>
      <c r="S20" s="2"/>
      <c r="T20" s="2"/>
      <c r="U20" s="21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1">
        <v>336</v>
      </c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16">
        <v>-70</v>
      </c>
      <c r="BX20" s="16">
        <v>-17.5</v>
      </c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>
      <c r="A21" s="11" t="s">
        <v>85</v>
      </c>
      <c r="B21" s="27" t="s">
        <v>86</v>
      </c>
      <c r="C21" s="2">
        <v>0.9</v>
      </c>
      <c r="D21" s="24">
        <f>SUM(F21:XFD21)</f>
        <v>118.80000000000001</v>
      </c>
      <c r="E21" s="31">
        <f>D21/C21</f>
        <v>132</v>
      </c>
      <c r="F21" s="7"/>
      <c r="G21" s="4"/>
      <c r="H21" s="16"/>
      <c r="I21" s="16"/>
      <c r="J21" s="16"/>
      <c r="K21" s="16"/>
      <c r="L21" s="2"/>
      <c r="M21" s="2"/>
      <c r="N21" s="2"/>
      <c r="O21" s="2"/>
      <c r="P21" s="2"/>
      <c r="Q21" s="2"/>
      <c r="R21" s="15"/>
      <c r="S21" s="2"/>
      <c r="T21" s="2"/>
      <c r="U21" s="21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1">
        <v>199.8</v>
      </c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16">
        <v>-54</v>
      </c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16">
        <v>-27</v>
      </c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>
      <c r="A22" s="10" t="s">
        <v>33</v>
      </c>
      <c r="B22" s="27" t="s">
        <v>13</v>
      </c>
      <c r="C22" s="2">
        <v>4</v>
      </c>
      <c r="D22" s="24">
        <f>SUM(F22:XFD22)</f>
        <v>0</v>
      </c>
      <c r="E22" s="31">
        <f>D22/C22</f>
        <v>0</v>
      </c>
      <c r="F22" s="7">
        <v>16</v>
      </c>
      <c r="G22" s="4">
        <v>16</v>
      </c>
      <c r="H22" s="16"/>
      <c r="I22" s="16">
        <v>-16</v>
      </c>
      <c r="J22" s="16"/>
      <c r="K22" s="16"/>
      <c r="L22" s="2"/>
      <c r="M22" s="2"/>
      <c r="N22" s="2"/>
      <c r="O22" s="2"/>
      <c r="P22" s="2"/>
      <c r="Q22" s="2"/>
      <c r="R22" s="15"/>
      <c r="S22" s="2"/>
      <c r="T22" s="2"/>
      <c r="U22" s="21">
        <v>16</v>
      </c>
      <c r="V22" s="2"/>
      <c r="W22" s="16">
        <v>-32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1"/>
      <c r="AP22" s="16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>
      <c r="A23" s="10" t="s">
        <v>91</v>
      </c>
      <c r="B23" s="27" t="s">
        <v>92</v>
      </c>
      <c r="C23" s="2">
        <v>0.9</v>
      </c>
      <c r="D23" s="41">
        <f>SUM(F23:XFD23)</f>
        <v>36.900000000000006</v>
      </c>
      <c r="E23" s="31">
        <f>D23/C23</f>
        <v>41.000000000000007</v>
      </c>
      <c r="F23" s="7">
        <v>16</v>
      </c>
      <c r="G23" s="4">
        <v>16</v>
      </c>
      <c r="H23" s="16"/>
      <c r="I23" s="16">
        <v>-16</v>
      </c>
      <c r="J23" s="16"/>
      <c r="K23" s="16"/>
      <c r="L23" s="2"/>
      <c r="M23" s="2"/>
      <c r="N23" s="2"/>
      <c r="O23" s="2"/>
      <c r="P23" s="2"/>
      <c r="Q23" s="2"/>
      <c r="R23" s="15"/>
      <c r="S23" s="2"/>
      <c r="T23" s="2"/>
      <c r="U23" s="21">
        <v>16</v>
      </c>
      <c r="V23" s="2"/>
      <c r="W23" s="16">
        <v>-32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1">
        <v>63</v>
      </c>
      <c r="AP23" s="16"/>
      <c r="AQ23" s="2"/>
      <c r="AR23" s="16">
        <v>-5.4</v>
      </c>
      <c r="AS23" s="2"/>
      <c r="AT23" s="2"/>
      <c r="AU23" s="2"/>
      <c r="AV23" s="2"/>
      <c r="AW23" s="2"/>
      <c r="AX23" s="2"/>
      <c r="AY23" s="16">
        <v>-4.5</v>
      </c>
      <c r="AZ23" s="2"/>
      <c r="BA23" s="2"/>
      <c r="BB23" s="2"/>
      <c r="BC23" s="2"/>
      <c r="BD23" s="2"/>
      <c r="BE23" s="2"/>
      <c r="BF23" s="2"/>
      <c r="BG23" s="16">
        <v>-5.4</v>
      </c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16">
        <v>-10.8</v>
      </c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>
      <c r="A24" s="10" t="s">
        <v>21</v>
      </c>
      <c r="B24" s="27" t="s">
        <v>1</v>
      </c>
      <c r="C24" s="2">
        <v>4</v>
      </c>
      <c r="D24" s="24">
        <f t="shared" si="2"/>
        <v>0</v>
      </c>
      <c r="E24" s="31">
        <f t="shared" si="3"/>
        <v>0</v>
      </c>
      <c r="F24" s="7">
        <v>384</v>
      </c>
      <c r="G24" s="4"/>
      <c r="H24" s="16"/>
      <c r="I24" s="16"/>
      <c r="J24" s="16"/>
      <c r="K24" s="16"/>
      <c r="L24" s="2"/>
      <c r="M24" s="2"/>
      <c r="N24" s="2"/>
      <c r="O24" s="2"/>
      <c r="P24" s="2"/>
      <c r="Q24" s="2"/>
      <c r="R24" s="15"/>
      <c r="S24" s="2"/>
      <c r="T24" s="2"/>
      <c r="U24" s="21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4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3"/>
      <c r="BV24" s="16">
        <v>-4</v>
      </c>
      <c r="BW24" s="2"/>
      <c r="BX24" s="2"/>
      <c r="BY24" s="2"/>
      <c r="BZ24" s="2"/>
      <c r="CA24" s="2"/>
      <c r="CB24" s="2"/>
      <c r="CC24" s="16">
        <v>-252</v>
      </c>
      <c r="CD24" s="16">
        <v>-40</v>
      </c>
      <c r="CE24" s="2"/>
      <c r="CF24" s="2"/>
      <c r="CG24" s="2"/>
      <c r="CH24" s="2"/>
      <c r="CI24" s="2"/>
      <c r="CJ24" s="2"/>
      <c r="CK24" s="16">
        <v>-88</v>
      </c>
      <c r="CL24" s="2"/>
      <c r="CM24" s="2"/>
      <c r="CN24" s="2"/>
      <c r="CO24" s="2"/>
      <c r="CP24" s="2"/>
    </row>
    <row r="25" spans="1:94">
      <c r="A25" s="10" t="s">
        <v>23</v>
      </c>
      <c r="B25" s="27" t="s">
        <v>3</v>
      </c>
      <c r="C25" s="2">
        <v>6</v>
      </c>
      <c r="D25" s="24">
        <f t="shared" si="2"/>
        <v>0</v>
      </c>
      <c r="E25" s="31">
        <f t="shared" si="3"/>
        <v>0</v>
      </c>
      <c r="F25" s="7">
        <v>1410</v>
      </c>
      <c r="G25" s="4"/>
      <c r="H25" s="16"/>
      <c r="I25" s="16"/>
      <c r="J25" s="16"/>
      <c r="K25" s="16"/>
      <c r="L25" s="2"/>
      <c r="M25" s="2"/>
      <c r="N25" s="2"/>
      <c r="O25" s="2"/>
      <c r="P25" s="16">
        <v>-600</v>
      </c>
      <c r="Q25" s="2"/>
      <c r="R25" s="15"/>
      <c r="S25" s="2"/>
      <c r="T25" s="2"/>
      <c r="U25" s="21">
        <v>864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1">
        <v>2592</v>
      </c>
      <c r="AP25" s="2"/>
      <c r="AQ25" s="2"/>
      <c r="AR25" s="2"/>
      <c r="AS25" s="16">
        <v>-1500</v>
      </c>
      <c r="AT25" s="2"/>
      <c r="AU25" s="16">
        <v>-1728</v>
      </c>
      <c r="AV25" s="16">
        <v>-36</v>
      </c>
      <c r="AW25" s="2"/>
      <c r="AX25" s="2"/>
      <c r="AY25" s="2"/>
      <c r="AZ25" s="2"/>
      <c r="BA25" s="2"/>
      <c r="BB25" s="2"/>
      <c r="BC25" s="2"/>
      <c r="BD25" s="2"/>
      <c r="BE25" s="16">
        <v>-120</v>
      </c>
      <c r="BF25" s="2"/>
      <c r="BG25" s="2"/>
      <c r="BH25" s="2"/>
      <c r="BI25" s="21">
        <v>864</v>
      </c>
      <c r="BJ25" s="2"/>
      <c r="BK25" s="2"/>
      <c r="BL25" s="2"/>
      <c r="BM25" s="2"/>
      <c r="BN25" s="2"/>
      <c r="BO25" s="2"/>
      <c r="BP25" s="16">
        <v>-60</v>
      </c>
      <c r="BQ25" s="2"/>
      <c r="BR25" s="2"/>
      <c r="BS25" s="2"/>
      <c r="BT25" s="2"/>
      <c r="BU25" s="16">
        <v>-108</v>
      </c>
      <c r="BV25" s="16">
        <v>-6</v>
      </c>
      <c r="BW25" s="2"/>
      <c r="BX25" s="2"/>
      <c r="BY25" s="2"/>
      <c r="BZ25" s="2"/>
      <c r="CA25" s="2"/>
      <c r="CB25" s="2"/>
      <c r="CC25" s="16">
        <v>-402</v>
      </c>
      <c r="CD25" s="16">
        <v>-600</v>
      </c>
      <c r="CE25" s="2"/>
      <c r="CF25" s="2"/>
      <c r="CG25" s="2"/>
      <c r="CH25" s="2"/>
      <c r="CI25" s="2"/>
      <c r="CJ25" s="2"/>
      <c r="CK25" s="2"/>
      <c r="CL25" s="16">
        <v>-570</v>
      </c>
      <c r="CM25" s="2"/>
      <c r="CN25" s="2"/>
      <c r="CO25" s="2"/>
      <c r="CP25" s="2"/>
    </row>
    <row r="26" spans="1:94">
      <c r="A26" s="10" t="s">
        <v>27</v>
      </c>
      <c r="B26" s="27" t="s">
        <v>7</v>
      </c>
      <c r="C26" s="2">
        <v>6</v>
      </c>
      <c r="D26" s="24">
        <f t="shared" si="2"/>
        <v>1202</v>
      </c>
      <c r="E26" s="31">
        <f t="shared" si="3"/>
        <v>200.33333333333334</v>
      </c>
      <c r="F26" s="7">
        <f>864+864</f>
        <v>1728</v>
      </c>
      <c r="G26" s="4"/>
      <c r="H26" s="16"/>
      <c r="I26" s="16"/>
      <c r="J26" s="16">
        <v>-60</v>
      </c>
      <c r="K26" s="16">
        <v>-180</v>
      </c>
      <c r="L26" s="16">
        <v>-120</v>
      </c>
      <c r="M26" s="16">
        <v>-144</v>
      </c>
      <c r="N26" s="2"/>
      <c r="O26" s="16">
        <v>-120</v>
      </c>
      <c r="P26" s="2"/>
      <c r="Q26" s="16">
        <v>-30</v>
      </c>
      <c r="R26" s="15"/>
      <c r="S26" s="2"/>
      <c r="T26" s="2"/>
      <c r="U26" s="21"/>
      <c r="V26" s="16">
        <v>-180</v>
      </c>
      <c r="W26" s="2"/>
      <c r="X26" s="2"/>
      <c r="Y26" s="2"/>
      <c r="Z26" s="2"/>
      <c r="AA26" s="16">
        <v>-48</v>
      </c>
      <c r="AB26" s="16">
        <v>-180</v>
      </c>
      <c r="AC26" s="2"/>
      <c r="AD26" s="2"/>
      <c r="AE26" s="2"/>
      <c r="AF26" s="16">
        <v>-72</v>
      </c>
      <c r="AG26" s="2"/>
      <c r="AH26" s="2"/>
      <c r="AI26" s="2"/>
      <c r="AJ26" s="2"/>
      <c r="AK26" s="2"/>
      <c r="AL26" s="2"/>
      <c r="AM26" s="2"/>
      <c r="AN26" s="2"/>
      <c r="AO26" s="21">
        <v>384</v>
      </c>
      <c r="AP26" s="2"/>
      <c r="AQ26" s="2"/>
      <c r="AR26" s="2"/>
      <c r="AS26" s="2"/>
      <c r="AT26" s="2"/>
      <c r="AU26" s="2"/>
      <c r="AV26" s="2"/>
      <c r="AW26" s="2"/>
      <c r="AX26" s="16">
        <v>-240</v>
      </c>
      <c r="AY26" s="2"/>
      <c r="AZ26" s="2"/>
      <c r="BA26" s="2"/>
      <c r="BB26" s="2"/>
      <c r="BC26" s="16">
        <v>-120</v>
      </c>
      <c r="BD26" s="2"/>
      <c r="BE26" s="2"/>
      <c r="BF26" s="2"/>
      <c r="BG26" s="16">
        <v>-192</v>
      </c>
      <c r="BH26" s="2"/>
      <c r="BI26" s="21">
        <v>1224</v>
      </c>
      <c r="BJ26" s="2"/>
      <c r="BK26" s="2"/>
      <c r="BL26" s="2"/>
      <c r="BM26" s="2"/>
      <c r="BN26" s="16">
        <v>-204</v>
      </c>
      <c r="BO26" s="2"/>
      <c r="BP26" s="2"/>
      <c r="BQ26" s="2"/>
      <c r="BR26" s="2"/>
      <c r="BS26" s="2"/>
      <c r="BT26" s="2"/>
      <c r="BU26" s="16">
        <v>-234</v>
      </c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16">
        <v>-12</v>
      </c>
      <c r="CG26" s="2"/>
      <c r="CH26" s="2"/>
      <c r="CI26" s="2"/>
      <c r="CJ26" s="2"/>
      <c r="CK26" s="2"/>
      <c r="CL26" s="2"/>
      <c r="CM26" s="2"/>
      <c r="CN26" s="16">
        <v>2</v>
      </c>
      <c r="CO26" s="2"/>
      <c r="CP26" s="2"/>
    </row>
    <row r="27" spans="1:94">
      <c r="A27" s="10" t="s">
        <v>89</v>
      </c>
      <c r="B27" s="27" t="s">
        <v>90</v>
      </c>
      <c r="C27" s="2">
        <v>4</v>
      </c>
      <c r="D27" s="24">
        <f>SUM(F27:XFD27)</f>
        <v>0</v>
      </c>
      <c r="E27" s="31">
        <f t="shared" si="3"/>
        <v>0</v>
      </c>
      <c r="F27" s="7"/>
      <c r="G27" s="4"/>
      <c r="H27" s="16"/>
      <c r="I27" s="16"/>
      <c r="J27" s="16"/>
      <c r="K27" s="16"/>
      <c r="L27" s="2"/>
      <c r="M27" s="2"/>
      <c r="N27" s="2"/>
      <c r="O27" s="2"/>
      <c r="P27" s="2"/>
      <c r="Q27" s="2"/>
      <c r="R27" s="15"/>
      <c r="S27" s="2"/>
      <c r="T27" s="2"/>
      <c r="U27" s="21"/>
      <c r="V27" s="2"/>
      <c r="W27" s="2"/>
      <c r="X27" s="2"/>
      <c r="Y27" s="2"/>
      <c r="Z27" s="16"/>
      <c r="AA27" s="2"/>
      <c r="AB27" s="2"/>
      <c r="AC27" s="2"/>
      <c r="AD27" s="2"/>
      <c r="AE27" s="2"/>
      <c r="AF27" s="16"/>
      <c r="AG27" s="2"/>
      <c r="AH27" s="2"/>
      <c r="AI27" s="2"/>
      <c r="AJ27" s="2"/>
      <c r="AK27" s="2"/>
      <c r="AL27" s="2"/>
      <c r="AM27" s="2"/>
      <c r="AN27" s="2"/>
      <c r="AO27" s="21">
        <v>200</v>
      </c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16">
        <v>-200</v>
      </c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ht="15.75" thickBot="1">
      <c r="A28" s="12" t="s">
        <v>26</v>
      </c>
      <c r="B28" s="28" t="s">
        <v>6</v>
      </c>
      <c r="C28" s="13">
        <v>4</v>
      </c>
      <c r="D28" s="40">
        <f>SUM(F28:XFD28)</f>
        <v>16</v>
      </c>
      <c r="E28" s="32">
        <f t="shared" si="3"/>
        <v>4</v>
      </c>
      <c r="F28" s="7">
        <f>768+768</f>
        <v>1536</v>
      </c>
      <c r="G28" s="4">
        <v>240</v>
      </c>
      <c r="H28" s="16"/>
      <c r="I28" s="16">
        <v>-240</v>
      </c>
      <c r="J28" s="16">
        <v>-40</v>
      </c>
      <c r="K28" s="16">
        <v>-120</v>
      </c>
      <c r="L28" s="16">
        <v>-80</v>
      </c>
      <c r="M28" s="2"/>
      <c r="N28" s="16">
        <v>-20</v>
      </c>
      <c r="O28" s="16">
        <v>-80</v>
      </c>
      <c r="P28" s="2"/>
      <c r="Q28" s="2"/>
      <c r="R28" s="19">
        <v>-20</v>
      </c>
      <c r="S28" s="16">
        <v>-4</v>
      </c>
      <c r="T28" s="16">
        <v>-4</v>
      </c>
      <c r="U28" s="21"/>
      <c r="V28" s="16">
        <v>-120</v>
      </c>
      <c r="W28" s="16">
        <v>-120</v>
      </c>
      <c r="X28" s="2"/>
      <c r="Y28" s="2"/>
      <c r="Z28" s="2"/>
      <c r="AA28" s="2"/>
      <c r="AB28" s="16">
        <v>-80</v>
      </c>
      <c r="AC28" s="16">
        <v>-160</v>
      </c>
      <c r="AD28" s="16">
        <v>-80</v>
      </c>
      <c r="AE28" s="16">
        <v>-24</v>
      </c>
      <c r="AF28" s="16">
        <v>-240</v>
      </c>
      <c r="AG28" s="16">
        <v>-32</v>
      </c>
      <c r="AH28" s="16">
        <v>-20</v>
      </c>
      <c r="AI28" s="16">
        <v>-100</v>
      </c>
      <c r="AJ28" s="16">
        <v>-4</v>
      </c>
      <c r="AK28" s="2"/>
      <c r="AL28" s="2"/>
      <c r="AM28" s="16">
        <v>-40</v>
      </c>
      <c r="AN28" s="2"/>
      <c r="AO28" s="21">
        <v>768</v>
      </c>
      <c r="AP28" s="16">
        <v>-120</v>
      </c>
      <c r="AQ28" s="16">
        <v>-40</v>
      </c>
      <c r="AR28" s="2"/>
      <c r="AS28" s="2"/>
      <c r="AT28" s="16">
        <v>-60</v>
      </c>
      <c r="AU28" s="2"/>
      <c r="AV28" s="2"/>
      <c r="AW28" s="16">
        <v>-80</v>
      </c>
      <c r="AX28" s="16">
        <v>-100</v>
      </c>
      <c r="AY28" s="16">
        <v>-120</v>
      </c>
      <c r="AZ28" s="2"/>
      <c r="BA28" s="16">
        <v>-4</v>
      </c>
      <c r="BB28" s="16">
        <v>-100</v>
      </c>
      <c r="BC28" s="2"/>
      <c r="BD28" s="2"/>
      <c r="BE28" s="2"/>
      <c r="BF28" s="2"/>
      <c r="BG28" s="2"/>
      <c r="BH28" s="2"/>
      <c r="BI28" s="21">
        <v>1024</v>
      </c>
      <c r="BJ28" s="16">
        <v>-100</v>
      </c>
      <c r="BK28" s="16">
        <v>-100</v>
      </c>
      <c r="BL28" s="16">
        <v>-100</v>
      </c>
      <c r="BM28" s="2"/>
      <c r="BN28" s="16">
        <v>-200</v>
      </c>
      <c r="BO28" s="2"/>
      <c r="BP28" s="2"/>
      <c r="BQ28" s="2"/>
      <c r="BR28" s="16">
        <v>-80</v>
      </c>
      <c r="BS28" s="16">
        <v>-80</v>
      </c>
      <c r="BT28" s="2"/>
      <c r="BU28" s="16">
        <v>-120</v>
      </c>
      <c r="BV28" s="2"/>
      <c r="BW28" s="16">
        <v>-80</v>
      </c>
      <c r="BX28" s="16">
        <v>-12</v>
      </c>
      <c r="BY28" s="16">
        <v>-100</v>
      </c>
      <c r="BZ28" s="16">
        <v>-100</v>
      </c>
      <c r="CA28" s="2"/>
      <c r="CB28" s="2"/>
      <c r="CC28" s="2"/>
      <c r="CD28" s="2"/>
      <c r="CE28" s="2"/>
      <c r="CF28" s="16">
        <v>-8</v>
      </c>
      <c r="CG28" s="2"/>
      <c r="CH28" s="16">
        <v>-80</v>
      </c>
      <c r="CI28" s="2"/>
      <c r="CJ28" s="16">
        <v>-100</v>
      </c>
      <c r="CK28" s="2"/>
      <c r="CL28" s="2"/>
      <c r="CM28" s="16">
        <v>-40</v>
      </c>
      <c r="CN28" s="2"/>
      <c r="CO28" s="2"/>
      <c r="CP28" s="2"/>
    </row>
    <row r="29" spans="1:94" ht="15.75" thickBot="1">
      <c r="A29" s="12" t="s">
        <v>62</v>
      </c>
      <c r="B29" s="28" t="s">
        <v>63</v>
      </c>
      <c r="C29" s="13">
        <v>4</v>
      </c>
      <c r="D29" s="40">
        <f>SUM(F29:XFD29)</f>
        <v>40</v>
      </c>
      <c r="E29" s="32">
        <f>D29/C29</f>
        <v>10</v>
      </c>
      <c r="F29" s="7"/>
      <c r="G29" s="4"/>
      <c r="H29" s="16"/>
      <c r="I29" s="16"/>
      <c r="J29" s="16"/>
      <c r="K29" s="16"/>
      <c r="L29" s="16"/>
      <c r="M29" s="2"/>
      <c r="N29" s="16"/>
      <c r="O29" s="16"/>
      <c r="P29" s="2"/>
      <c r="Q29" s="2"/>
      <c r="R29" s="19"/>
      <c r="S29" s="16"/>
      <c r="T29" s="16"/>
      <c r="U29" s="21">
        <v>16</v>
      </c>
      <c r="V29" s="2"/>
      <c r="W29" s="16">
        <v>-16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1">
        <v>40</v>
      </c>
      <c r="AP29" s="2"/>
      <c r="AQ29" s="2"/>
      <c r="AR29" s="16">
        <v>-40</v>
      </c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1">
        <v>40</v>
      </c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ht="15.75" thickBot="1">
      <c r="A30" s="12" t="s">
        <v>93</v>
      </c>
      <c r="B30" s="28" t="s">
        <v>94</v>
      </c>
      <c r="C30" s="13">
        <v>0.9</v>
      </c>
      <c r="D30" s="40">
        <f>SUM(F30:XFD30)</f>
        <v>3.5999999999999996</v>
      </c>
      <c r="E30" s="32">
        <f>D30/C30</f>
        <v>3.9999999999999996</v>
      </c>
      <c r="F30" s="7"/>
      <c r="G30" s="4"/>
      <c r="H30" s="16"/>
      <c r="I30" s="16"/>
      <c r="J30" s="16"/>
      <c r="K30" s="16"/>
      <c r="L30" s="16"/>
      <c r="M30" s="2"/>
      <c r="N30" s="16"/>
      <c r="O30" s="16"/>
      <c r="P30" s="2"/>
      <c r="Q30" s="2"/>
      <c r="R30" s="19"/>
      <c r="S30" s="16"/>
      <c r="T30" s="16"/>
      <c r="U30" s="21"/>
      <c r="V30" s="2"/>
      <c r="W30" s="16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1">
        <v>13.5</v>
      </c>
      <c r="AP30" s="2"/>
      <c r="AQ30" s="2"/>
      <c r="AR30" s="16">
        <v>-5.4</v>
      </c>
      <c r="AS30" s="2"/>
      <c r="AT30" s="2"/>
      <c r="AU30" s="2"/>
      <c r="AV30" s="2"/>
      <c r="AW30" s="2"/>
      <c r="AX30" s="2"/>
      <c r="AY30" s="16">
        <v>-4.5</v>
      </c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>
      <c r="I31" s="6"/>
    </row>
    <row r="32" spans="1:94">
      <c r="I32" s="6"/>
    </row>
  </sheetData>
  <sortState ref="A1:G24">
    <sortCondition ref="C13"/>
  </sortState>
  <mergeCells count="3">
    <mergeCell ref="A1:A2"/>
    <mergeCell ref="D1:E1"/>
    <mergeCell ref="B1:B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EKTSIB</dc:creator>
  <cp:lastModifiedBy>Skl1</cp:lastModifiedBy>
  <dcterms:created xsi:type="dcterms:W3CDTF">2022-06-24T04:54:08Z</dcterms:created>
  <dcterms:modified xsi:type="dcterms:W3CDTF">2022-12-14T08:18:07Z</dcterms:modified>
</cp:coreProperties>
</file>